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ncienergies-my.sharepoint.com/personal/espen_kerimdybesland_vinci-energies_net/Documents/Desktop/"/>
    </mc:Choice>
  </mc:AlternateContent>
  <xr:revisionPtr revIDLastSave="7" documentId="8_{52B94B05-119E-44CE-8363-109333A72248}" xr6:coauthVersionLast="45" xr6:coauthVersionMax="45" xr10:uidLastSave="{EA2C76F9-72D0-45F0-9615-008A033AD026}"/>
  <bookViews>
    <workbookView xWindow="-120" yWindow="-120" windowWidth="29040" windowHeight="15840" xr2:uid="{618D2119-A577-4BFB-B3AC-34160318BA1D}"/>
  </bookViews>
  <sheets>
    <sheet name="Ar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" l="1"/>
  <c r="H18" i="1"/>
  <c r="I17" i="1"/>
  <c r="H17" i="1"/>
  <c r="I16" i="1"/>
  <c r="H16" i="1"/>
  <c r="I15" i="1"/>
  <c r="H15" i="1"/>
  <c r="I14" i="1"/>
  <c r="H14" i="1"/>
  <c r="J14" i="1" s="1"/>
  <c r="K14" i="1" s="1"/>
  <c r="I13" i="1"/>
  <c r="H13" i="1"/>
  <c r="I12" i="1"/>
  <c r="H12" i="1"/>
  <c r="I11" i="1"/>
  <c r="H11" i="1"/>
  <c r="I10" i="1"/>
  <c r="J10" i="1" s="1"/>
  <c r="K10" i="1" s="1"/>
  <c r="I9" i="1"/>
  <c r="H9" i="1"/>
  <c r="I8" i="1"/>
  <c r="J8" i="1" s="1"/>
  <c r="K8" i="1" s="1"/>
  <c r="I7" i="1"/>
  <c r="H7" i="1"/>
  <c r="I6" i="1"/>
  <c r="H6" i="1"/>
  <c r="I5" i="1"/>
  <c r="H5" i="1"/>
  <c r="J5" i="1" s="1"/>
  <c r="K5" i="1" s="1"/>
  <c r="I4" i="1"/>
  <c r="H4" i="1"/>
  <c r="J4" i="1" s="1"/>
  <c r="K4" i="1" s="1"/>
  <c r="I3" i="1"/>
  <c r="H3" i="1"/>
  <c r="J15" i="1" l="1"/>
  <c r="K15" i="1" s="1"/>
  <c r="J11" i="1"/>
  <c r="K11" i="1" s="1"/>
  <c r="J13" i="1"/>
  <c r="K13" i="1" s="1"/>
  <c r="J12" i="1"/>
  <c r="K12" i="1" s="1"/>
  <c r="J16" i="1"/>
  <c r="K16" i="1" s="1"/>
  <c r="J9" i="1"/>
  <c r="K9" i="1" s="1"/>
  <c r="J18" i="1"/>
  <c r="K18" i="1" s="1"/>
  <c r="J6" i="1"/>
  <c r="K6" i="1" s="1"/>
  <c r="J3" i="1"/>
  <c r="K3" i="1" s="1"/>
  <c r="J7" i="1"/>
  <c r="K7" i="1" s="1"/>
  <c r="J17" i="1"/>
  <c r="K17" i="1" s="1"/>
</calcChain>
</file>

<file path=xl/sharedStrings.xml><?xml version="1.0" encoding="utf-8"?>
<sst xmlns="http://schemas.openxmlformats.org/spreadsheetml/2006/main" count="96" uniqueCount="54">
  <si>
    <t>Kat. nr.</t>
  </si>
  <si>
    <t>Tittel, Navn</t>
  </si>
  <si>
    <t>Rase</t>
  </si>
  <si>
    <t>Dag 1</t>
  </si>
  <si>
    <t>Eg.p+ kp</t>
  </si>
  <si>
    <t>Los 1</t>
  </si>
  <si>
    <t>Los 2</t>
  </si>
  <si>
    <t>Los poeng</t>
  </si>
  <si>
    <t>sum dag 1</t>
  </si>
  <si>
    <t>NO56257/17 Gitmarkbakken's Siko</t>
  </si>
  <si>
    <t>Beagle</t>
  </si>
  <si>
    <t>1ha</t>
  </si>
  <si>
    <t>1rå</t>
  </si>
  <si>
    <t>NO40632/19 Gitmarkbakken's Nelli</t>
  </si>
  <si>
    <t>NO30168/20 Bromdalens Tinka ll</t>
  </si>
  <si>
    <t>Drever</t>
  </si>
  <si>
    <t>NO45479/14 Huldremarkas Budd</t>
  </si>
  <si>
    <t>NO50378/17 Stakkelias Kira III</t>
  </si>
  <si>
    <t>3ha</t>
  </si>
  <si>
    <t>NO41286/17 CH Charlie</t>
  </si>
  <si>
    <t>NO44206/18 Trollskogens T-P Heddy</t>
  </si>
  <si>
    <t>SE22407/2020 Silverkällans Wendy</t>
  </si>
  <si>
    <t>NO39681/18 Re Ayla</t>
  </si>
  <si>
    <t>NO40662/20 Melsheiskogen's Aragon</t>
  </si>
  <si>
    <t>NO51320/18 Rambo</t>
  </si>
  <si>
    <t>NO44957/18 Errki</t>
  </si>
  <si>
    <t>NO52588/17 Varmlis CB Odin</t>
  </si>
  <si>
    <t>2rå</t>
  </si>
  <si>
    <t>3rå</t>
  </si>
  <si>
    <t>NO45819/19 Raunakkens Hector</t>
  </si>
  <si>
    <t>NO41813/20 MG Alma</t>
  </si>
  <si>
    <t>NO35225/19 Bromdalens Tico</t>
  </si>
  <si>
    <t>Ikke medlem</t>
  </si>
  <si>
    <t>Prøvevinner</t>
  </si>
  <si>
    <t>Klubbmester småhund Sørlandets harehundklubb 2021.</t>
  </si>
  <si>
    <t>Medlem</t>
  </si>
  <si>
    <t>Jagte 90 min rå men oppnådde ikke tilstrekkelig med egenskapspoeng til 1.premie.</t>
  </si>
  <si>
    <t>Marius Githmark</t>
  </si>
  <si>
    <t>Aslak Hægeland</t>
  </si>
  <si>
    <t>Tom Høiland</t>
  </si>
  <si>
    <t>Espen Landås</t>
  </si>
  <si>
    <t>Svein Arne Eftestøl</t>
  </si>
  <si>
    <t>Eier:</t>
  </si>
  <si>
    <t>Torkjell Tofte</t>
  </si>
  <si>
    <t>Linda A Kristiansen</t>
  </si>
  <si>
    <t>Vidar Bryn</t>
  </si>
  <si>
    <t>Morgan Bekke</t>
  </si>
  <si>
    <t>Sebastian Bjelland</t>
  </si>
  <si>
    <t>Johan A Hellestøl</t>
  </si>
  <si>
    <t>Odd Ch Hagen</t>
  </si>
  <si>
    <t>Terje Føreland</t>
  </si>
  <si>
    <t>Glenn V Lindland</t>
  </si>
  <si>
    <t>Kristian Hauane</t>
  </si>
  <si>
    <t>Egil Stiansen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</si>
</sst>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3" borderId="0" xfId="0" applyFont="1" applyFill="1"/>
    <xf numFmtId="0" fontId="2" fillId="2" borderId="3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3" borderId="6" xfId="0" applyFont="1" applyFill="1" applyBorder="1"/>
    <xf numFmtId="0" fontId="3" fillId="2" borderId="4" xfId="0" applyFont="1" applyFill="1" applyBorder="1" applyAlignment="1">
      <alignment wrapText="1"/>
    </xf>
    <xf numFmtId="0" fontId="3" fillId="2" borderId="7" xfId="0" applyFont="1" applyFill="1" applyBorder="1"/>
    <xf numFmtId="0" fontId="3" fillId="3" borderId="7" xfId="0" applyFont="1" applyFill="1" applyBorder="1"/>
    <xf numFmtId="0" fontId="3" fillId="2" borderId="7" xfId="0" applyFont="1" applyFill="1" applyBorder="1" applyAlignment="1">
      <alignment wrapText="1"/>
    </xf>
    <xf numFmtId="0" fontId="4" fillId="0" borderId="7" xfId="0" applyFont="1" applyBorder="1"/>
    <xf numFmtId="0" fontId="0" fillId="0" borderId="7" xfId="0" applyBorder="1"/>
    <xf numFmtId="0" fontId="4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4" borderId="7" xfId="0" applyFont="1" applyFill="1" applyBorder="1"/>
    <xf numFmtId="0" fontId="4" fillId="0" borderId="7" xfId="0" applyFont="1" applyBorder="1" applyAlignment="1">
      <alignment horizontal="center"/>
    </xf>
    <xf numFmtId="0" fontId="0" fillId="5" borderId="0" xfId="0" applyFill="1"/>
    <xf numFmtId="0" fontId="0" fillId="5" borderId="7" xfId="0" applyFill="1" applyBorder="1"/>
    <xf numFmtId="0" fontId="0" fillId="6" borderId="0" xfId="0" applyFill="1"/>
    <xf numFmtId="0" fontId="0" fillId="7" borderId="7" xfId="0" applyFill="1" applyBorder="1"/>
    <xf numFmtId="0" fontId="1" fillId="7" borderId="0" xfId="0" applyFont="1" applyFill="1"/>
    <xf numFmtId="0" fontId="4" fillId="7" borderId="7" xfId="0" applyFont="1" applyFill="1" applyBorder="1" applyAlignment="1">
      <alignment horizontal="center"/>
    </xf>
    <xf numFmtId="0" fontId="4" fillId="7" borderId="7" xfId="0" applyFont="1" applyFill="1" applyBorder="1"/>
    <xf numFmtId="0" fontId="4" fillId="7" borderId="7" xfId="0" applyFont="1" applyFill="1" applyBorder="1" applyAlignment="1">
      <alignment vertical="center" wrapText="1"/>
    </xf>
    <xf numFmtId="0" fontId="3" fillId="7" borderId="7" xfId="0" applyFont="1" applyFill="1" applyBorder="1" applyAlignment="1">
      <alignment horizontal="center"/>
    </xf>
    <xf numFmtId="0" fontId="3" fillId="7" borderId="7" xfId="0" applyFont="1" applyFill="1" applyBorder="1"/>
    <xf numFmtId="0" fontId="3" fillId="7" borderId="7" xfId="0" applyFont="1" applyFill="1" applyBorder="1" applyAlignment="1">
      <alignment horizontal="left"/>
    </xf>
    <xf numFmtId="0" fontId="0" fillId="7" borderId="0" xfId="0" applyFill="1"/>
    <xf numFmtId="0" fontId="1" fillId="8" borderId="0" xfId="0" applyFont="1" applyFill="1"/>
    <xf numFmtId="0" fontId="4" fillId="8" borderId="7" xfId="0" applyFont="1" applyFill="1" applyBorder="1" applyAlignment="1">
      <alignment horizontal="center"/>
    </xf>
    <xf numFmtId="0" fontId="0" fillId="8" borderId="7" xfId="0" applyFill="1" applyBorder="1"/>
    <xf numFmtId="0" fontId="4" fillId="8" borderId="7" xfId="0" applyFont="1" applyFill="1" applyBorder="1"/>
    <xf numFmtId="0" fontId="4" fillId="8" borderId="7" xfId="0" applyFont="1" applyFill="1" applyBorder="1" applyAlignment="1">
      <alignment vertical="center" wrapText="1"/>
    </xf>
    <xf numFmtId="0" fontId="3" fillId="8" borderId="7" xfId="0" applyFont="1" applyFill="1" applyBorder="1" applyAlignment="1">
      <alignment horizontal="center"/>
    </xf>
    <xf numFmtId="0" fontId="3" fillId="8" borderId="7" xfId="0" applyFont="1" applyFill="1" applyBorder="1"/>
    <xf numFmtId="0" fontId="3" fillId="8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l%20KM%20sm&#229;hu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g 1"/>
      <sheetName val="Dag 2"/>
      <sheetName val="Premietabell"/>
    </sheetNames>
    <sheetDataSet>
      <sheetData sheetId="0"/>
      <sheetData sheetId="1"/>
      <sheetData sheetId="2">
        <row r="4">
          <cell r="A4">
            <v>0</v>
          </cell>
          <cell r="B4">
            <v>0</v>
          </cell>
        </row>
        <row r="5">
          <cell r="A5" t="str">
            <v>1ha</v>
          </cell>
          <cell r="B5">
            <v>24</v>
          </cell>
        </row>
        <row r="6">
          <cell r="A6" t="str">
            <v>1hj</v>
          </cell>
          <cell r="B6">
            <v>16</v>
          </cell>
        </row>
        <row r="7">
          <cell r="A7" t="str">
            <v>1re</v>
          </cell>
          <cell r="B7">
            <v>18</v>
          </cell>
        </row>
        <row r="8">
          <cell r="A8" t="str">
            <v>1rå</v>
          </cell>
          <cell r="B8">
            <v>16</v>
          </cell>
        </row>
        <row r="9">
          <cell r="A9" t="str">
            <v>2ha</v>
          </cell>
          <cell r="B9">
            <v>12</v>
          </cell>
        </row>
        <row r="10">
          <cell r="A10" t="str">
            <v>2hj</v>
          </cell>
          <cell r="B10">
            <v>8</v>
          </cell>
        </row>
        <row r="11">
          <cell r="A11" t="str">
            <v>2re</v>
          </cell>
          <cell r="B11">
            <v>9</v>
          </cell>
        </row>
        <row r="12">
          <cell r="A12" t="str">
            <v>2rå</v>
          </cell>
          <cell r="B12">
            <v>8</v>
          </cell>
        </row>
        <row r="13">
          <cell r="A13" t="str">
            <v>3ha</v>
          </cell>
          <cell r="B13">
            <v>6</v>
          </cell>
        </row>
        <row r="14">
          <cell r="A14" t="str">
            <v>3hj</v>
          </cell>
          <cell r="B14">
            <v>4</v>
          </cell>
        </row>
        <row r="15">
          <cell r="A15" t="str">
            <v>3re</v>
          </cell>
          <cell r="B15">
            <v>4</v>
          </cell>
        </row>
        <row r="16">
          <cell r="A16" t="str">
            <v>3rå</v>
          </cell>
          <cell r="B16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4ABAF-FA8F-4FEC-902E-25AD3872803B}">
  <dimension ref="A1:M18"/>
  <sheetViews>
    <sheetView tabSelected="1" workbookViewId="0">
      <selection activeCell="C8" sqref="C8"/>
    </sheetView>
  </sheetViews>
  <sheetFormatPr baseColWidth="10" defaultRowHeight="15" x14ac:dyDescent="0.25"/>
  <cols>
    <col min="2" max="2" width="36.28515625" customWidth="1"/>
    <col min="3" max="3" width="18.42578125" customWidth="1"/>
    <col min="12" max="12" width="12.42578125" customWidth="1"/>
    <col min="13" max="13" width="74" customWidth="1"/>
  </cols>
  <sheetData>
    <row r="1" spans="1:13" ht="15.75" x14ac:dyDescent="0.25">
      <c r="A1" s="37" t="s">
        <v>0</v>
      </c>
      <c r="B1" s="39" t="s">
        <v>1</v>
      </c>
      <c r="C1" s="1" t="s">
        <v>42</v>
      </c>
      <c r="D1" s="41" t="s">
        <v>2</v>
      </c>
      <c r="E1" s="2" t="s">
        <v>3</v>
      </c>
      <c r="F1" s="3"/>
      <c r="G1" s="3"/>
      <c r="H1" s="3"/>
      <c r="I1" s="3"/>
      <c r="J1" s="3"/>
      <c r="K1" s="4"/>
    </row>
    <row r="2" spans="1:13" ht="15.75" x14ac:dyDescent="0.25">
      <c r="A2" s="38"/>
      <c r="B2" s="40"/>
      <c r="C2" s="5"/>
      <c r="D2" s="42"/>
      <c r="E2" s="6" t="s">
        <v>4</v>
      </c>
      <c r="F2" s="7" t="s">
        <v>5</v>
      </c>
      <c r="G2" s="7" t="s">
        <v>6</v>
      </c>
      <c r="H2" s="8"/>
      <c r="I2" s="8"/>
      <c r="J2" s="9" t="s">
        <v>7</v>
      </c>
      <c r="K2" s="9" t="s">
        <v>8</v>
      </c>
    </row>
    <row r="3" spans="1:13" ht="15.75" x14ac:dyDescent="0.25">
      <c r="A3" s="30">
        <v>1013</v>
      </c>
      <c r="B3" s="31" t="s">
        <v>9</v>
      </c>
      <c r="C3" s="32" t="s">
        <v>37</v>
      </c>
      <c r="D3" s="33" t="s">
        <v>10</v>
      </c>
      <c r="E3" s="34">
        <v>74</v>
      </c>
      <c r="F3" s="35" t="s">
        <v>11</v>
      </c>
      <c r="G3" s="36" t="s">
        <v>12</v>
      </c>
      <c r="H3" s="35">
        <f>VLOOKUP(F3,[1]Premietabell!$A$4:$B$16,2)</f>
        <v>24</v>
      </c>
      <c r="I3" s="35">
        <f>VLOOKUP(G3,[1]Premietabell!$A$4:$B$16,2)</f>
        <v>16</v>
      </c>
      <c r="J3" s="34">
        <f t="shared" ref="J3:J18" si="0">(IF(E3="","",SUM(H3:I3)))</f>
        <v>40</v>
      </c>
      <c r="K3" s="34">
        <f t="shared" ref="K3:K18" si="1">IF(J3="","",SUM(E3+J3))</f>
        <v>114</v>
      </c>
      <c r="L3" s="17" t="s">
        <v>32</v>
      </c>
      <c r="M3" s="29" t="s">
        <v>33</v>
      </c>
    </row>
    <row r="4" spans="1:13" ht="15.75" x14ac:dyDescent="0.25">
      <c r="A4" s="22">
        <v>1002</v>
      </c>
      <c r="B4" s="20" t="s">
        <v>13</v>
      </c>
      <c r="C4" s="23" t="s">
        <v>38</v>
      </c>
      <c r="D4" s="24" t="s">
        <v>10</v>
      </c>
      <c r="E4" s="25">
        <v>80</v>
      </c>
      <c r="F4" s="26" t="s">
        <v>12</v>
      </c>
      <c r="G4" s="27" t="s">
        <v>12</v>
      </c>
      <c r="H4" s="26">
        <f>VLOOKUP(F4,[1]Premietabell!$A$4:$B$16,2)</f>
        <v>16</v>
      </c>
      <c r="I4" s="26">
        <f>VLOOKUP(G4,[1]Premietabell!$A$4:$B$16,2)</f>
        <v>16</v>
      </c>
      <c r="J4" s="25">
        <f t="shared" si="0"/>
        <v>32</v>
      </c>
      <c r="K4" s="25">
        <f t="shared" si="1"/>
        <v>112</v>
      </c>
      <c r="L4" s="28" t="s">
        <v>35</v>
      </c>
      <c r="M4" s="21" t="s">
        <v>34</v>
      </c>
    </row>
    <row r="5" spans="1:13" ht="15.75" x14ac:dyDescent="0.25">
      <c r="A5" s="16">
        <v>1008</v>
      </c>
      <c r="B5" s="11" t="s">
        <v>14</v>
      </c>
      <c r="C5" s="10" t="s">
        <v>39</v>
      </c>
      <c r="D5" s="12" t="s">
        <v>15</v>
      </c>
      <c r="E5" s="13">
        <v>79</v>
      </c>
      <c r="F5" s="8" t="s">
        <v>12</v>
      </c>
      <c r="G5" s="14" t="s">
        <v>12</v>
      </c>
      <c r="H5" s="15">
        <f>VLOOKUP(F5,[1]Premietabell!$A$4:$B$16,2)</f>
        <v>16</v>
      </c>
      <c r="I5" s="15">
        <f>VLOOKUP(G5,[1]Premietabell!$A$4:$B$16,2)</f>
        <v>16</v>
      </c>
      <c r="J5" s="13">
        <f t="shared" si="0"/>
        <v>32</v>
      </c>
      <c r="K5" s="13">
        <f t="shared" si="1"/>
        <v>111</v>
      </c>
      <c r="L5" s="19" t="s">
        <v>35</v>
      </c>
    </row>
    <row r="6" spans="1:13" ht="15.75" x14ac:dyDescent="0.25">
      <c r="A6" s="16">
        <v>1017</v>
      </c>
      <c r="B6" s="11" t="s">
        <v>16</v>
      </c>
      <c r="C6" s="10" t="s">
        <v>40</v>
      </c>
      <c r="D6" s="12" t="s">
        <v>15</v>
      </c>
      <c r="E6" s="13">
        <v>78</v>
      </c>
      <c r="F6" s="8" t="s">
        <v>12</v>
      </c>
      <c r="G6" s="14" t="s">
        <v>12</v>
      </c>
      <c r="H6" s="15">
        <f>VLOOKUP(F6,[1]Premietabell!$A$4:$B$16,2)</f>
        <v>16</v>
      </c>
      <c r="I6" s="15">
        <f>VLOOKUP(G6,[1]Premietabell!$A$4:$B$16,2)</f>
        <v>16</v>
      </c>
      <c r="J6" s="13">
        <f t="shared" si="0"/>
        <v>32</v>
      </c>
      <c r="K6" s="13">
        <f t="shared" si="1"/>
        <v>110</v>
      </c>
      <c r="L6" s="19" t="s">
        <v>35</v>
      </c>
    </row>
    <row r="7" spans="1:13" ht="15.75" x14ac:dyDescent="0.25">
      <c r="A7" s="16">
        <v>1009</v>
      </c>
      <c r="B7" s="11" t="s">
        <v>17</v>
      </c>
      <c r="C7" s="10" t="s">
        <v>41</v>
      </c>
      <c r="D7" s="12" t="s">
        <v>15</v>
      </c>
      <c r="E7" s="13">
        <v>76</v>
      </c>
      <c r="F7" s="8" t="s">
        <v>12</v>
      </c>
      <c r="G7" s="14" t="s">
        <v>18</v>
      </c>
      <c r="H7" s="15">
        <f>VLOOKUP(F7,[1]Premietabell!$A$4:$B$16,2)</f>
        <v>16</v>
      </c>
      <c r="I7" s="15">
        <f>VLOOKUP(G7,[1]Premietabell!$A$4:$B$16,2)</f>
        <v>6</v>
      </c>
      <c r="J7" s="13">
        <f t="shared" si="0"/>
        <v>22</v>
      </c>
      <c r="K7" s="13">
        <f t="shared" si="1"/>
        <v>98</v>
      </c>
      <c r="L7" s="19" t="s">
        <v>35</v>
      </c>
    </row>
    <row r="8" spans="1:13" ht="15.75" x14ac:dyDescent="0.25">
      <c r="A8" s="16">
        <v>1006</v>
      </c>
      <c r="B8" s="11" t="s">
        <v>19</v>
      </c>
      <c r="C8" s="10" t="s">
        <v>53</v>
      </c>
      <c r="D8" s="12" t="s">
        <v>10</v>
      </c>
      <c r="E8" s="13">
        <v>80</v>
      </c>
      <c r="F8" s="8" t="s">
        <v>12</v>
      </c>
      <c r="G8" s="14"/>
      <c r="H8" s="15">
        <v>16</v>
      </c>
      <c r="I8" s="15">
        <f>VLOOKUP(G8,[1]Premietabell!$A$4:$B$16,2)</f>
        <v>0</v>
      </c>
      <c r="J8" s="13">
        <f t="shared" si="0"/>
        <v>16</v>
      </c>
      <c r="K8" s="13">
        <f t="shared" si="1"/>
        <v>96</v>
      </c>
      <c r="L8" s="19" t="s">
        <v>35</v>
      </c>
    </row>
    <row r="9" spans="1:13" ht="15.75" x14ac:dyDescent="0.25">
      <c r="A9" s="16">
        <v>1014</v>
      </c>
      <c r="B9" s="11" t="s">
        <v>20</v>
      </c>
      <c r="C9" s="10" t="s">
        <v>43</v>
      </c>
      <c r="D9" s="12" t="s">
        <v>10</v>
      </c>
      <c r="E9" s="13">
        <v>75</v>
      </c>
      <c r="F9" s="8" t="s">
        <v>12</v>
      </c>
      <c r="G9" s="14"/>
      <c r="H9" s="15">
        <f>VLOOKUP(F9,[1]Premietabell!$A$4:$B$16,2)</f>
        <v>16</v>
      </c>
      <c r="I9" s="15">
        <f>VLOOKUP(G9,[1]Premietabell!$A$4:$B$16,2)</f>
        <v>0</v>
      </c>
      <c r="J9" s="13">
        <f t="shared" si="0"/>
        <v>16</v>
      </c>
      <c r="K9" s="13">
        <f t="shared" si="1"/>
        <v>91</v>
      </c>
      <c r="L9" s="19" t="s">
        <v>35</v>
      </c>
    </row>
    <row r="10" spans="1:13" ht="15.75" x14ac:dyDescent="0.25">
      <c r="A10" s="16">
        <v>1007</v>
      </c>
      <c r="B10" s="18" t="s">
        <v>21</v>
      </c>
      <c r="C10" s="10" t="s">
        <v>44</v>
      </c>
      <c r="D10" s="12" t="s">
        <v>15</v>
      </c>
      <c r="E10" s="13">
        <v>72</v>
      </c>
      <c r="F10" s="8" t="s">
        <v>12</v>
      </c>
      <c r="G10" s="14"/>
      <c r="H10" s="15">
        <v>16</v>
      </c>
      <c r="I10" s="15">
        <f>VLOOKUP(G10,[1]Premietabell!$A$4:$B$16,2)</f>
        <v>0</v>
      </c>
      <c r="J10" s="13">
        <f t="shared" si="0"/>
        <v>16</v>
      </c>
      <c r="K10" s="13">
        <f t="shared" si="1"/>
        <v>88</v>
      </c>
      <c r="L10" s="17" t="s">
        <v>32</v>
      </c>
    </row>
    <row r="11" spans="1:13" ht="15.75" x14ac:dyDescent="0.25">
      <c r="A11" s="16">
        <v>1004</v>
      </c>
      <c r="B11" s="18" t="s">
        <v>22</v>
      </c>
      <c r="C11" s="10" t="s">
        <v>45</v>
      </c>
      <c r="D11" s="12" t="s">
        <v>15</v>
      </c>
      <c r="E11" s="13">
        <v>70</v>
      </c>
      <c r="F11" s="8" t="s">
        <v>12</v>
      </c>
      <c r="G11" s="14"/>
      <c r="H11" s="15">
        <f>VLOOKUP(F11,[1]Premietabell!$A$4:$B$16,2)</f>
        <v>16</v>
      </c>
      <c r="I11" s="15">
        <f>VLOOKUP(G11,[1]Premietabell!$A$4:$B$16,2)</f>
        <v>0</v>
      </c>
      <c r="J11" s="13">
        <f t="shared" si="0"/>
        <v>16</v>
      </c>
      <c r="K11" s="13">
        <f t="shared" si="1"/>
        <v>86</v>
      </c>
      <c r="L11" s="17" t="s">
        <v>32</v>
      </c>
    </row>
    <row r="12" spans="1:13" ht="15.75" x14ac:dyDescent="0.25">
      <c r="A12" s="16">
        <v>1015</v>
      </c>
      <c r="B12" s="11" t="s">
        <v>23</v>
      </c>
      <c r="C12" s="10" t="s">
        <v>46</v>
      </c>
      <c r="D12" s="12" t="s">
        <v>15</v>
      </c>
      <c r="E12" s="13">
        <v>70</v>
      </c>
      <c r="F12" s="8" t="s">
        <v>12</v>
      </c>
      <c r="G12" s="14"/>
      <c r="H12" s="15">
        <f>VLOOKUP(F12,[1]Premietabell!$A$4:$B$16,2)</f>
        <v>16</v>
      </c>
      <c r="I12" s="15">
        <f>VLOOKUP(G12,[1]Premietabell!$A$4:$B$16,2)</f>
        <v>0</v>
      </c>
      <c r="J12" s="13">
        <f t="shared" si="0"/>
        <v>16</v>
      </c>
      <c r="K12" s="13">
        <f t="shared" si="1"/>
        <v>86</v>
      </c>
      <c r="L12" s="19" t="s">
        <v>35</v>
      </c>
    </row>
    <row r="13" spans="1:13" ht="15.75" x14ac:dyDescent="0.25">
      <c r="A13" s="16">
        <v>1010</v>
      </c>
      <c r="B13" s="11" t="s">
        <v>24</v>
      </c>
      <c r="C13" s="10" t="s">
        <v>47</v>
      </c>
      <c r="D13" s="12" t="s">
        <v>15</v>
      </c>
      <c r="E13" s="13">
        <v>68</v>
      </c>
      <c r="F13" s="8" t="s">
        <v>12</v>
      </c>
      <c r="G13" s="14"/>
      <c r="H13" s="15">
        <f>VLOOKUP(F13,[1]Premietabell!$A$4:$B$16,2)</f>
        <v>16</v>
      </c>
      <c r="I13" s="15">
        <f>VLOOKUP(G13,[1]Premietabell!$A$4:$B$16,2)</f>
        <v>0</v>
      </c>
      <c r="J13" s="13">
        <f t="shared" si="0"/>
        <v>16</v>
      </c>
      <c r="K13" s="13">
        <f t="shared" si="1"/>
        <v>84</v>
      </c>
      <c r="L13" s="19" t="s">
        <v>35</v>
      </c>
    </row>
    <row r="14" spans="1:13" ht="15.75" x14ac:dyDescent="0.25">
      <c r="A14" s="16">
        <v>1011</v>
      </c>
      <c r="B14" s="18" t="s">
        <v>25</v>
      </c>
      <c r="C14" s="10" t="s">
        <v>48</v>
      </c>
      <c r="D14" s="12" t="s">
        <v>15</v>
      </c>
      <c r="E14" s="13">
        <v>64</v>
      </c>
      <c r="F14" s="8" t="s">
        <v>12</v>
      </c>
      <c r="G14" s="14"/>
      <c r="H14" s="15">
        <f>VLOOKUP(F14,[1]Premietabell!$A$4:$B$16,2)</f>
        <v>16</v>
      </c>
      <c r="I14" s="15">
        <f>VLOOKUP(G14,[1]Premietabell!$A$4:$B$16,2)</f>
        <v>0</v>
      </c>
      <c r="J14" s="13">
        <f t="shared" si="0"/>
        <v>16</v>
      </c>
      <c r="K14" s="13">
        <f t="shared" si="1"/>
        <v>80</v>
      </c>
      <c r="L14" s="17" t="s">
        <v>32</v>
      </c>
    </row>
    <row r="15" spans="1:13" ht="15.75" x14ac:dyDescent="0.25">
      <c r="A15" s="16">
        <v>1016</v>
      </c>
      <c r="B15" s="11" t="s">
        <v>26</v>
      </c>
      <c r="C15" s="10" t="s">
        <v>49</v>
      </c>
      <c r="D15" s="12" t="s">
        <v>10</v>
      </c>
      <c r="E15" s="13">
        <v>53</v>
      </c>
      <c r="F15" s="8" t="s">
        <v>27</v>
      </c>
      <c r="G15" s="14" t="s">
        <v>28</v>
      </c>
      <c r="H15" s="15">
        <f>VLOOKUP(F15,[1]Premietabell!$A$4:$B$16,2)</f>
        <v>8</v>
      </c>
      <c r="I15" s="15">
        <f>VLOOKUP(G15,[1]Premietabell!$A$4:$B$16,2)</f>
        <v>4</v>
      </c>
      <c r="J15" s="13">
        <f t="shared" si="0"/>
        <v>12</v>
      </c>
      <c r="K15" s="13">
        <f t="shared" si="1"/>
        <v>65</v>
      </c>
      <c r="L15" s="19" t="s">
        <v>35</v>
      </c>
      <c r="M15" t="s">
        <v>36</v>
      </c>
    </row>
    <row r="16" spans="1:13" ht="15.75" x14ac:dyDescent="0.25">
      <c r="A16" s="16">
        <v>1005</v>
      </c>
      <c r="B16" s="18" t="s">
        <v>29</v>
      </c>
      <c r="C16" s="10" t="s">
        <v>50</v>
      </c>
      <c r="D16" s="12" t="s">
        <v>15</v>
      </c>
      <c r="E16" s="13">
        <v>15</v>
      </c>
      <c r="F16" s="8">
        <v>0</v>
      </c>
      <c r="G16" s="14"/>
      <c r="H16" s="15">
        <f>VLOOKUP(F16,[1]Premietabell!$A$4:$B$16,2)</f>
        <v>0</v>
      </c>
      <c r="I16" s="15">
        <f>VLOOKUP(G16,[1]Premietabell!$A$4:$B$16,2)</f>
        <v>0</v>
      </c>
      <c r="J16" s="13">
        <f t="shared" si="0"/>
        <v>0</v>
      </c>
      <c r="K16" s="13">
        <f t="shared" si="1"/>
        <v>15</v>
      </c>
      <c r="L16" s="17" t="s">
        <v>32</v>
      </c>
    </row>
    <row r="17" spans="1:12" ht="15.75" x14ac:dyDescent="0.25">
      <c r="A17" s="16">
        <v>1012</v>
      </c>
      <c r="B17" s="11" t="s">
        <v>30</v>
      </c>
      <c r="C17" s="10" t="s">
        <v>51</v>
      </c>
      <c r="D17" s="12" t="s">
        <v>15</v>
      </c>
      <c r="E17" s="13">
        <v>15</v>
      </c>
      <c r="F17" s="8">
        <v>0</v>
      </c>
      <c r="G17" s="14"/>
      <c r="H17" s="15">
        <f>VLOOKUP(F17,[1]Premietabell!$A$4:$B$16,2)</f>
        <v>0</v>
      </c>
      <c r="I17" s="15">
        <f>VLOOKUP(G17,[1]Premietabell!$A$4:$B$16,2)</f>
        <v>0</v>
      </c>
      <c r="J17" s="13">
        <f t="shared" si="0"/>
        <v>0</v>
      </c>
      <c r="K17" s="13">
        <f t="shared" si="1"/>
        <v>15</v>
      </c>
      <c r="L17" s="19" t="s">
        <v>35</v>
      </c>
    </row>
    <row r="18" spans="1:12" ht="15.75" x14ac:dyDescent="0.25">
      <c r="A18" s="16">
        <v>1001</v>
      </c>
      <c r="B18" s="18" t="s">
        <v>31</v>
      </c>
      <c r="C18" s="10" t="s">
        <v>52</v>
      </c>
      <c r="D18" s="12" t="s">
        <v>15</v>
      </c>
      <c r="E18" s="13">
        <v>14</v>
      </c>
      <c r="F18" s="8">
        <v>0</v>
      </c>
      <c r="G18" s="14"/>
      <c r="H18" s="15">
        <f>VLOOKUP(F18,[1]Premietabell!$A$4:$B$16,2)</f>
        <v>0</v>
      </c>
      <c r="I18" s="15">
        <f>VLOOKUP(G18,[1]Premietabell!$A$4:$B$16,2)</f>
        <v>0</v>
      </c>
      <c r="J18" s="13">
        <f t="shared" si="0"/>
        <v>0</v>
      </c>
      <c r="K18" s="13">
        <f t="shared" si="1"/>
        <v>14</v>
      </c>
      <c r="L18" s="17" t="s">
        <v>32</v>
      </c>
    </row>
  </sheetData>
  <mergeCells count="3">
    <mergeCell ref="A1:A2"/>
    <mergeCell ref="B1:B2"/>
    <mergeCell ref="D1:D2"/>
  </mergeCells>
  <pageMargins left="0.7" right="0.7" top="0.75" bottom="0.75" header="0.3" footer="0.3"/>
  <pageSetup paperSize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KERIM DYBESLAND Espen</dc:creator>
  <cp:lastModifiedBy>KERIM DYBESLAND Espen</cp:lastModifiedBy>
  <dcterms:created xsi:type="dcterms:W3CDTF">2021-12-05T17:42:00Z</dcterms:created>
  <dcterms:modified xsi:type="dcterms:W3CDTF">2021-12-05T19:05:59Z</dcterms:modified>
  <cp:contentStatus/>
</cp:coreProperties>
</file>